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 &amp; R\Clientes\Clientes\2023\06 - Junho\01-06 às 10 00 - MPMG Região Central\05 - Proposta\ARREMATADO\"/>
    </mc:Choice>
  </mc:AlternateContent>
  <xr:revisionPtr revIDLastSave="0" documentId="13_ncr:1_{6EA48BD8-DC8F-43F6-B15A-741F3358FEE1}" xr6:coauthVersionLast="47" xr6:coauthVersionMax="47" xr10:uidLastSave="{00000000-0000-0000-0000-000000000000}"/>
  <bookViews>
    <workbookView xWindow="20370" yWindow="-120" windowWidth="24240" windowHeight="13140" tabRatio="500" xr2:uid="{00000000-000D-0000-FFFF-FFFF00000000}"/>
  </bookViews>
  <sheets>
    <sheet name="VENDA PCI" sheetId="1" r:id="rId1"/>
  </sheets>
  <definedNames>
    <definedName name="_xlnm._FilterDatabase" localSheetId="0" hidden="1">'VENDA PCI'!$A$5:$F$16</definedName>
    <definedName name="_xlnm.Print_Area" localSheetId="0">'VENDA PCI'!$A$1:$F$16</definedName>
    <definedName name="_xlnm.Print_Titles" localSheetId="0">'VENDA PCI'!$1:$5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4" i="1" l="1"/>
  <c r="E13" i="1"/>
  <c r="E12" i="1"/>
  <c r="E9" i="1"/>
  <c r="E8" i="1"/>
  <c r="F14" i="1" l="1"/>
  <c r="F13" i="1"/>
  <c r="F12" i="1"/>
  <c r="F9" i="1"/>
  <c r="F8" i="1"/>
  <c r="F10" i="1" s="1"/>
  <c r="F15" i="1" l="1"/>
  <c r="F16" i="1" s="1"/>
</calcChain>
</file>

<file path=xl/sharedStrings.xml><?xml version="1.0" encoding="utf-8"?>
<sst xmlns="http://schemas.openxmlformats.org/spreadsheetml/2006/main" count="38" uniqueCount="32">
  <si>
    <t xml:space="preserve">OBJETO: </t>
  </si>
  <si>
    <t>CONTRATAÇÃO DE EMPRESA ESPECIALIZADA PARA A EXECUÇÃO DE SERVIÇOS DIVERSOS – CIVIL, HIDRÁULICA, ELÉTRICA E AFINS - COM FORNECIMENTO DE MATERIAIS E MÃO DE OBRA, EM EDIFICAÇÕES OCUPADAS PELO MINISTÉRIO PÚBLICO DE MINAS GERAIS NAS CIDADES DA REGIÃO CENTRAL.</t>
  </si>
  <si>
    <t>BDI:</t>
  </si>
  <si>
    <t>MÊS/PERÍODO DE REFERÊNCIA:</t>
  </si>
  <si>
    <t>SETOP / SINAPI / SUDECAP (OUTUBRO 2022) / COLETAS A PARTIR DE FEVEREIRO/2023</t>
  </si>
  <si>
    <t>Data do Orçamento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</si>
  <si>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</si>
  <si>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</si>
  <si>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</si>
  <si>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</si>
  <si>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</si>
  <si>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</si>
  <si>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ADEQUAÇÕES DE PREVENÇÃO E COMBATE A INCÊNDIO E PÂNICO</t>
  </si>
  <si>
    <t>11.1</t>
  </si>
  <si>
    <t>EXTINTORES</t>
  </si>
  <si>
    <t>11.1.1</t>
  </si>
  <si>
    <t>EXTINTOR DE INCÊNDIO TIPO PÓ QUÍMICO 3-A:40-B:C, CAPACIDADE 6 KG (FIXADO NA PAREDE)</t>
  </si>
  <si>
    <t>UN</t>
  </si>
  <si>
    <t>11.1.2</t>
  </si>
  <si>
    <t>EXTINTOR DE INCÊNDIO TIPO PÓ QUÍMICO 3-A:40-B:C, CAPACIDADE 6 KG (EM SUPORTE NO CHÃO)</t>
  </si>
  <si>
    <t>SUB-TOTAL DO ITEM 12.1</t>
  </si>
  <si>
    <t>11.2</t>
  </si>
  <si>
    <t>SINALIZAÇÃO DE EMERGÊNCIA</t>
  </si>
  <si>
    <t>11.2.1</t>
  </si>
  <si>
    <r>
      <rPr>
        <sz val="12"/>
        <color rgb="FF000000"/>
        <rFont val="Arial Narrow"/>
        <family val="2"/>
        <charset val="1"/>
      </rPr>
      <t>PLACA DE SINALIZACAO DE SEGURANCA CONTRA INCENDIO, FOTOLUMINESCENTE, RETANGULAR ATÉ 0,08M²</t>
    </r>
    <r>
      <rPr>
        <sz val="12"/>
        <color rgb="FF010000"/>
        <rFont val="Arial Narrow"/>
        <family val="2"/>
        <charset val="1"/>
      </rPr>
      <t xml:space="preserve"> </t>
    </r>
  </si>
  <si>
    <t>11.2.2</t>
  </si>
  <si>
    <t>PLACA DE SINALIZACAO DE SEGURANCA CONTRA INCENDIO, FOTOLUMINESCENTE, RETANGULAR, *45x45* CM, EM PVC *2* mm ANTI-CHAMAS (SIMBOLOS, CORES E PICTOGRAMAS CONFORME NBR 13434) M1 - IT 16</t>
  </si>
  <si>
    <t>11.2.3</t>
  </si>
  <si>
    <t xml:space="preserve"> PLACA FOTOLUMINESCENTE "E5" - 300 X 300 MM</t>
  </si>
  <si>
    <t>SUB-TOTAL DO ITEM 12.2</t>
  </si>
  <si>
    <t xml:space="preserve">TOTAL </t>
  </si>
  <si>
    <t>PLANILHA ORÇAMENTÁRIA DE VENDA - ADEQUAÇÕES DE PREVENÇÃO E COMBATE A INCÊNDIO E PÂNICO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</si>
</sst>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 &quot;* #,##0.00_-;&quot;-R$ &quot;* #,##0.00_-;_-&quot;R$ &quot;* \-??_-;_-@_-"/>
    <numFmt numFmtId="165" formatCode="_-* #,##0.00_-;\-* #,##0.00_-;_-* \-??_-;_-@_-"/>
    <numFmt numFmtId="166" formatCode="d/m/yyyy"/>
    <numFmt numFmtId="167" formatCode="_-&quot;R$&quot;* #,##0.00_-;&quot;-R$&quot;* #,##0.00_-;_-&quot;R$&quot;* \-??_-;_-@_-"/>
  </numFmts>
  <fonts count="16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11"/>
      <charset val="1"/>
    </font>
    <font>
      <b/>
      <sz val="14"/>
      <color rgb="FF000000"/>
      <name val="Arial"/>
      <family val="2"/>
      <charset val="1"/>
    </font>
    <font>
      <b/>
      <sz val="14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000000"/>
      <name val="Century Gothic"/>
      <family val="2"/>
      <charset val="1"/>
    </font>
    <font>
      <sz val="12"/>
      <name val="Arial Narrow"/>
      <family val="2"/>
      <charset val="1"/>
    </font>
    <font>
      <b/>
      <sz val="12"/>
      <name val="Arial Narrow"/>
      <family val="2"/>
      <charset val="1"/>
    </font>
    <font>
      <sz val="12"/>
      <color rgb="FF010000"/>
      <name val="Arial Narrow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E7E6E6"/>
        <bgColor rgb="FFDEE6EF"/>
      </patternFill>
    </fill>
    <fill>
      <patternFill patternType="solid">
        <fgColor rgb="FFB4C7DC"/>
        <bgColor rgb="FF9DC3E6"/>
      </patternFill>
    </fill>
    <fill>
      <patternFill patternType="solid">
        <fgColor rgb="FFDEE6EF"/>
        <bgColor rgb="FFE7E6E6"/>
      </patternFill>
    </fill>
    <fill>
      <patternFill patternType="solid">
        <fgColor rgb="FFC5E0B4"/>
        <bgColor rgb="FFDEE6EF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/>
    <xf numFmtId="165" fontId="15" fillId="0" borderId="0" applyBorder="0" applyProtection="0"/>
    <xf numFmtId="164" fontId="15" fillId="0" borderId="0" applyBorder="0" applyProtection="0"/>
    <xf numFmtId="164" fontId="15" fillId="0" borderId="0" applyBorder="0" applyProtection="0"/>
    <xf numFmtId="0" fontId="1" fillId="0" borderId="0"/>
    <xf numFmtId="0" fontId="15" fillId="0" borderId="0"/>
    <xf numFmtId="0" fontId="2" fillId="0" borderId="0"/>
    <xf numFmtId="0" fontId="3" fillId="0" borderId="0"/>
    <xf numFmtId="0" fontId="4" fillId="0" borderId="0" applyBorder="0" applyProtection="0"/>
    <xf numFmtId="0" fontId="15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0" fontId="3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2" borderId="1" xfId="1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6" fontId="7" fillId="2" borderId="5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167" fontId="12" fillId="4" borderId="3" xfId="2" applyNumberFormat="1" applyFont="1" applyFill="1" applyBorder="1" applyAlignment="1" applyProtection="1">
      <alignment horizontal="right" vertical="center"/>
    </xf>
    <xf numFmtId="167" fontId="12" fillId="4" borderId="3" xfId="1" applyNumberFormat="1" applyFont="1" applyFill="1" applyBorder="1" applyAlignment="1" applyProtection="1">
      <alignment horizontal="right" vertical="center"/>
    </xf>
    <xf numFmtId="0" fontId="7" fillId="5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horizontal="center" vertical="center" wrapText="1"/>
    </xf>
    <xf numFmtId="2" fontId="8" fillId="5" borderId="3" xfId="0" applyNumberFormat="1" applyFont="1" applyFill="1" applyBorder="1" applyAlignment="1" applyProtection="1">
      <alignment horizontal="center" vertical="center" wrapText="1"/>
      <protection locked="0"/>
    </xf>
    <xf numFmtId="167" fontId="12" fillId="5" borderId="3" xfId="2" applyNumberFormat="1" applyFont="1" applyFill="1" applyBorder="1" applyAlignment="1" applyProtection="1">
      <alignment horizontal="right" vertical="center"/>
    </xf>
    <xf numFmtId="167" fontId="12" fillId="5" borderId="3" xfId="1" applyNumberFormat="1" applyFont="1" applyFill="1" applyBorder="1" applyAlignment="1" applyProtection="1">
      <alignment horizontal="right" vertical="center"/>
    </xf>
    <xf numFmtId="0" fontId="8" fillId="0" borderId="3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2" fontId="10" fillId="0" borderId="3" xfId="0" applyNumberFormat="1" applyFont="1" applyBorder="1" applyAlignment="1" applyProtection="1">
      <alignment horizontal="center" vertical="center" wrapText="1"/>
      <protection locked="0"/>
    </xf>
    <xf numFmtId="167" fontId="12" fillId="2" borderId="3" xfId="2" applyNumberFormat="1" applyFont="1" applyFill="1" applyBorder="1" applyAlignment="1" applyProtection="1">
      <alignment horizontal="righ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7" fillId="6" borderId="7" xfId="6" applyFont="1" applyFill="1" applyBorder="1" applyAlignment="1">
      <alignment horizontal="right" vertical="center" wrapText="1"/>
    </xf>
    <xf numFmtId="2" fontId="13" fillId="6" borderId="7" xfId="6" applyNumberFormat="1" applyFont="1" applyFill="1" applyBorder="1" applyAlignment="1">
      <alignment horizontal="center" vertical="center" wrapText="1"/>
    </xf>
    <xf numFmtId="2" fontId="13" fillId="6" borderId="7" xfId="6" applyNumberFormat="1" applyFont="1" applyFill="1" applyBorder="1" applyAlignment="1" applyProtection="1">
      <alignment horizontal="center" vertical="center" wrapText="1"/>
      <protection locked="0"/>
    </xf>
    <xf numFmtId="167" fontId="12" fillId="6" borderId="7" xfId="2" applyNumberFormat="1" applyFont="1" applyFill="1" applyBorder="1" applyAlignment="1" applyProtection="1">
      <alignment horizontal="right" vertical="center"/>
    </xf>
    <xf numFmtId="167" fontId="13" fillId="6" borderId="6" xfId="2" applyNumberFormat="1" applyFont="1" applyFill="1" applyBorder="1" applyAlignment="1" applyProtection="1">
      <alignment horizontal="right" vertical="center"/>
    </xf>
    <xf numFmtId="2" fontId="10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vertical="center" wrapText="1"/>
    </xf>
    <xf numFmtId="2" fontId="10" fillId="0" borderId="7" xfId="0" applyNumberFormat="1" applyFont="1" applyBorder="1" applyAlignment="1" applyProtection="1">
      <alignment horizontal="center" vertical="center" wrapText="1"/>
      <protection locked="0"/>
    </xf>
    <xf numFmtId="0" fontId="12" fillId="7" borderId="3" xfId="0" applyFont="1" applyFill="1" applyBorder="1" applyAlignment="1">
      <alignment horizontal="left" vertical="center"/>
    </xf>
    <xf numFmtId="0" fontId="13" fillId="7" borderId="3" xfId="6" applyFont="1" applyFill="1" applyBorder="1" applyAlignment="1">
      <alignment horizontal="right" vertical="center" wrapText="1"/>
    </xf>
    <xf numFmtId="0" fontId="13" fillId="7" borderId="3" xfId="6" applyFont="1" applyFill="1" applyBorder="1" applyAlignment="1">
      <alignment horizontal="center" vertical="center" wrapText="1"/>
    </xf>
    <xf numFmtId="2" fontId="13" fillId="7" borderId="3" xfId="6" applyNumberFormat="1" applyFont="1" applyFill="1" applyBorder="1" applyAlignment="1" applyProtection="1">
      <alignment horizontal="center" vertical="center" wrapText="1"/>
      <protection locked="0"/>
    </xf>
    <xf numFmtId="167" fontId="13" fillId="7" borderId="3" xfId="2" applyNumberFormat="1" applyFont="1" applyFill="1" applyBorder="1" applyAlignment="1" applyProtection="1">
      <alignment horizontal="right" vertical="center" wrapText="1"/>
    </xf>
    <xf numFmtId="164" fontId="13" fillId="8" borderId="3" xfId="2" applyFont="1" applyFill="1" applyBorder="1" applyAlignment="1" applyProtection="1">
      <alignment horizontal="right" vertical="center"/>
    </xf>
    <xf numFmtId="9" fontId="0" fillId="0" borderId="0" xfId="0" applyNumberFormat="1"/>
    <xf numFmtId="0" fontId="6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</cellXfs>
  <cellStyles count="19">
    <cellStyle name="Ênfase1 2" xfId="18" xr:uid="{00000000-0005-0000-0000-000015000000}"/>
    <cellStyle name="Moeda" xfId="2" builtinId="4"/>
    <cellStyle name="Moeda 2" xfId="3" xr:uid="{00000000-0005-0000-0000-000006000000}"/>
    <cellStyle name="Normal" xfId="0" builtinId="0"/>
    <cellStyle name="Normal 10 2" xfId="4" xr:uid="{00000000-0005-0000-0000-000007000000}"/>
    <cellStyle name="Normal 13" xfId="5" xr:uid="{00000000-0005-0000-0000-000008000000}"/>
    <cellStyle name="Normal 2" xfId="6" xr:uid="{00000000-0005-0000-0000-000009000000}"/>
    <cellStyle name="Normal 2 2" xfId="7" xr:uid="{00000000-0005-0000-0000-00000A000000}"/>
    <cellStyle name="Normal 4" xfId="8" xr:uid="{00000000-0005-0000-0000-00000B000000}"/>
    <cellStyle name="Normal 4 2 2" xfId="9" xr:uid="{00000000-0005-0000-0000-00000C000000}"/>
    <cellStyle name="Texto Explicativo 2 17" xfId="10" xr:uid="{00000000-0005-0000-0000-00000D000000}"/>
    <cellStyle name="Título 1 1 2" xfId="12" xr:uid="{00000000-0005-0000-0000-00000F000000}"/>
    <cellStyle name="Título 3 2 12" xfId="13" xr:uid="{00000000-0005-0000-0000-000010000000}"/>
    <cellStyle name="Total 2 16" xfId="11" xr:uid="{00000000-0005-0000-0000-00000E000000}"/>
    <cellStyle name="Vírgula" xfId="1" builtinId="3"/>
    <cellStyle name="Vírgula 2" xfId="14" xr:uid="{00000000-0005-0000-0000-000011000000}"/>
    <cellStyle name="Vírgula 2 2 2" xfId="15" xr:uid="{00000000-0005-0000-0000-000012000000}"/>
    <cellStyle name="Vírgula 2 2 2 2" xfId="16" xr:uid="{00000000-0005-0000-0000-000013000000}"/>
    <cellStyle name="Vírgula 3" xfId="17" xr:uid="{00000000-0005-0000-0000-00001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E7E6E6"/>
      <rgbColor rgb="FFDEE6EF"/>
      <rgbColor rgb="FF660066"/>
      <rgbColor rgb="FFFF8080"/>
      <rgbColor rgb="FF0066CC"/>
      <rgbColor rgb="FF9BC2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100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showGridLines="0" tabSelected="1" view="pageBreakPreview" zoomScale="80" zoomScaleNormal="85" zoomScaleSheetLayoutView="80" zoomScalePageLayoutView="80" workbookViewId="0">
      <pane ySplit="5" topLeftCell="A6" activePane="bottomLeft" state="frozen"/>
      <selection pane="bottomLeft" activeCell="F14" sqref="F14"/>
    </sheetView>
  </sheetViews>
  <sheetFormatPr defaultColWidth="11.5703125" defaultRowHeight="15"/>
  <cols>
    <col min="1" max="1" width="16.42578125" style="1" customWidth="1"/>
    <col min="2" max="2" width="95.140625" style="2" customWidth="1"/>
    <col min="3" max="3" width="9" style="1" customWidth="1"/>
    <col min="4" max="4" width="12.140625" style="3" customWidth="1"/>
    <col min="5" max="5" width="14.85546875" style="1" customWidth="1"/>
    <col min="6" max="6" width="21.140625" style="1" customWidth="1"/>
    <col min="8" max="8" width="14.85546875" style="1" customWidth="1"/>
  </cols>
  <sheetData>
    <row r="1" spans="1:9" ht="55.5" customHeight="1">
      <c r="A1" s="4"/>
      <c r="B1" s="43" t="s">
        <v>31</v>
      </c>
      <c r="C1" s="43"/>
      <c r="D1" s="43"/>
      <c r="E1" s="43"/>
      <c r="F1" s="43"/>
      <c r="H1"/>
    </row>
    <row r="2" spans="1:9" ht="54.75" customHeight="1">
      <c r="A2" s="5" t="s">
        <v>0</v>
      </c>
      <c r="B2" s="44" t="s">
        <v>1</v>
      </c>
      <c r="C2" s="44"/>
      <c r="D2" s="44"/>
      <c r="E2" s="44"/>
      <c r="F2" s="44"/>
      <c r="H2"/>
    </row>
    <row r="3" spans="1:9" ht="31.9" customHeight="1">
      <c r="A3" s="6" t="s">
        <v>2</v>
      </c>
      <c r="B3" s="45"/>
      <c r="C3" s="45"/>
      <c r="D3" s="45"/>
      <c r="E3" s="45"/>
      <c r="F3" s="45"/>
      <c r="H3"/>
    </row>
    <row r="4" spans="1:9" ht="39.200000000000003" customHeight="1">
      <c r="A4" s="6" t="s">
        <v>3</v>
      </c>
      <c r="B4" s="46" t="s">
        <v>4</v>
      </c>
      <c r="C4" s="46"/>
      <c r="D4" s="46"/>
      <c r="E4" s="7" t="s">
        <v>5</v>
      </c>
      <c r="F4" s="8">
        <v>44985</v>
      </c>
      <c r="H4" s="7" t="s">
        <v>5</v>
      </c>
    </row>
    <row r="5" spans="1:9" ht="31.5">
      <c r="A5" s="9" t="s">
        <v>6</v>
      </c>
      <c r="B5" s="9" t="s">
        <v>7</v>
      </c>
      <c r="C5" s="9" t="s">
        <v>8</v>
      </c>
      <c r="D5" s="9" t="s">
        <v>9</v>
      </c>
      <c r="E5" s="9" t="s">
        <v>10</v>
      </c>
      <c r="F5" s="9" t="s">
        <v>11</v>
      </c>
      <c r="H5" s="9" t="s">
        <v>10</v>
      </c>
      <c r="I5" s="42">
        <v>0.3</v>
      </c>
    </row>
    <row r="6" spans="1:9" ht="17.25">
      <c r="A6" s="10">
        <v>11</v>
      </c>
      <c r="B6" s="11" t="s">
        <v>12</v>
      </c>
      <c r="C6" s="12"/>
      <c r="D6" s="13"/>
      <c r="E6" s="14"/>
      <c r="F6" s="15"/>
      <c r="H6" s="14"/>
    </row>
    <row r="7" spans="1:9" ht="17.25">
      <c r="A7" s="16" t="s">
        <v>13</v>
      </c>
      <c r="B7" s="17" t="s">
        <v>14</v>
      </c>
      <c r="C7" s="18"/>
      <c r="D7" s="19"/>
      <c r="E7" s="20"/>
      <c r="F7" s="21"/>
      <c r="H7" s="20"/>
    </row>
    <row r="8" spans="1:9" ht="17.25">
      <c r="A8" s="22" t="s">
        <v>15</v>
      </c>
      <c r="B8" s="23" t="s">
        <v>16</v>
      </c>
      <c r="C8" s="24" t="s">
        <v>17</v>
      </c>
      <c r="D8" s="25">
        <v>30</v>
      </c>
      <c r="E8" s="26">
        <f>ROUND(H8-(H8*$I$5),2)</f>
        <v>181.45</v>
      </c>
      <c r="F8" s="26">
        <f>ROUND(D8*E8,2)</f>
        <v>5443.5</v>
      </c>
      <c r="H8" s="26">
        <v>259.22000000000003</v>
      </c>
    </row>
    <row r="9" spans="1:9" ht="17.25">
      <c r="A9" s="22" t="s">
        <v>18</v>
      </c>
      <c r="B9" s="23" t="s">
        <v>19</v>
      </c>
      <c r="C9" s="24" t="s">
        <v>17</v>
      </c>
      <c r="D9" s="25">
        <v>15</v>
      </c>
      <c r="E9" s="26">
        <f>ROUND(H9-(H9*$I$5),2)</f>
        <v>219.69</v>
      </c>
      <c r="F9" s="26">
        <f>ROUND(D9*E9,2)</f>
        <v>3295.35</v>
      </c>
      <c r="H9" s="26">
        <v>313.83999999999997</v>
      </c>
    </row>
    <row r="10" spans="1:9" ht="15.75">
      <c r="A10" s="27"/>
      <c r="B10" s="28" t="s">
        <v>20</v>
      </c>
      <c r="C10" s="29"/>
      <c r="D10" s="30"/>
      <c r="E10" s="31"/>
      <c r="F10" s="32">
        <f>SUBTOTAL(9,F8:F9)</f>
        <v>8738.85</v>
      </c>
      <c r="H10" s="31"/>
    </row>
    <row r="11" spans="1:9" ht="17.25">
      <c r="A11" s="16" t="s">
        <v>21</v>
      </c>
      <c r="B11" s="17" t="s">
        <v>22</v>
      </c>
      <c r="C11" s="18"/>
      <c r="D11" s="33"/>
      <c r="E11" s="20"/>
      <c r="F11" s="21"/>
      <c r="H11" s="20"/>
    </row>
    <row r="12" spans="1:9" ht="31.5">
      <c r="A12" s="22" t="s">
        <v>23</v>
      </c>
      <c r="B12" s="34" t="s">
        <v>24</v>
      </c>
      <c r="C12" s="24" t="s">
        <v>17</v>
      </c>
      <c r="D12" s="35">
        <v>80</v>
      </c>
      <c r="E12" s="26">
        <f>ROUND(H12-(H12*$I$5),2)</f>
        <v>20.29</v>
      </c>
      <c r="F12" s="26">
        <f>ROUND(D12*E12,2)</f>
        <v>1623.2</v>
      </c>
      <c r="H12" s="26">
        <v>28.98</v>
      </c>
    </row>
    <row r="13" spans="1:9" ht="47.25">
      <c r="A13" s="22" t="s">
        <v>25</v>
      </c>
      <c r="B13" s="34" t="s">
        <v>26</v>
      </c>
      <c r="C13" s="24" t="s">
        <v>17</v>
      </c>
      <c r="D13" s="35">
        <v>4</v>
      </c>
      <c r="E13" s="26">
        <f>ROUND(H13-(H13*$I$5),2)</f>
        <v>78.209999999999994</v>
      </c>
      <c r="F13" s="26">
        <f>ROUND(D13*E13,2)</f>
        <v>312.83999999999997</v>
      </c>
      <c r="H13" s="26">
        <v>111.73</v>
      </c>
    </row>
    <row r="14" spans="1:9" ht="17.25">
      <c r="A14" s="22" t="s">
        <v>27</v>
      </c>
      <c r="B14" s="34" t="s">
        <v>28</v>
      </c>
      <c r="C14" s="24" t="s">
        <v>17</v>
      </c>
      <c r="D14" s="35">
        <v>45</v>
      </c>
      <c r="E14" s="26">
        <f>ROUND(H14-(H14*$I$5),2)</f>
        <v>18.21</v>
      </c>
      <c r="F14" s="26">
        <f>ROUND(D14*E14,2)</f>
        <v>819.45</v>
      </c>
      <c r="H14" s="26">
        <v>26.01</v>
      </c>
    </row>
    <row r="15" spans="1:9" ht="15.75">
      <c r="A15" s="27"/>
      <c r="B15" s="28" t="s">
        <v>29</v>
      </c>
      <c r="C15" s="29"/>
      <c r="D15" s="30"/>
      <c r="E15" s="31"/>
      <c r="F15" s="32">
        <f>SUBTOTAL(9,F12:F14)</f>
        <v>2755.49</v>
      </c>
      <c r="H15" s="31"/>
    </row>
    <row r="16" spans="1:9" ht="15.75">
      <c r="A16" s="36"/>
      <c r="B16" s="37" t="s">
        <v>30</v>
      </c>
      <c r="C16" s="38"/>
      <c r="D16" s="39"/>
      <c r="E16" s="40"/>
      <c r="F16" s="41">
        <f>SUBTOTAL(9,F6:F15)</f>
        <v>11494.340000000002</v>
      </c>
      <c r="H16" s="40"/>
    </row>
  </sheetData>
  <autoFilter ref="A5:F16" xr:uid="{00000000-0009-0000-0000-000000000000}"/>
  <mergeCells count="4">
    <mergeCell ref="B1:F1"/>
    <mergeCell ref="B2:F2"/>
    <mergeCell ref="B3:F3"/>
    <mergeCell ref="B4:D4"/>
  </mergeCells>
  <pageMargins left="0.51180555555555496" right="0.51180555555555496" top="0.78749999999999998" bottom="0.78749999999999998" header="0.51180555555555496" footer="0.31527777777777799"/>
  <pageSetup paperSize="9" scale="54" fitToHeight="0" orientation="portrait" horizontalDpi="300" verticalDpi="300" r:id="rId1"/>
  <headerFooter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1701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VENDA PCI</vt:lpstr>
      <vt:lpstr>'VENDA PCI'!Area_de_impressao</vt:lpstr>
      <vt:lpstr>'VENDA PCI'!Titulos_de_impressao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dc:description/>
  <cp:lastModifiedBy>Leandro</cp:lastModifiedBy>
  <cp:revision>40</cp:revision>
  <cp:lastPrinted>2023-06-01T17:47:46Z</cp:lastPrinted>
  <dcterms:created xsi:type="dcterms:W3CDTF">2020-02-28T20:35:37Z</dcterms:created>
  <dcterms:modified xsi:type="dcterms:W3CDTF">2023-06-01T17:47:49Z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